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njfsv001\5001011000\教育総務課\■６南アルプスユネスコエコパーク井川自然の家\★井川自然の家\★指導部\R４年度\04主催事業\04井川de事業\1126クリスマスリース作り\01 実施要項\"/>
    </mc:Choice>
  </mc:AlternateContent>
  <bookViews>
    <workbookView xWindow="0" yWindow="0" windowWidth="20490" windowHeight="7530" activeTab="1"/>
  </bookViews>
  <sheets>
    <sheet name="参加費計算シート" sheetId="1" r:id="rId1"/>
    <sheet name="利用例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3" l="1"/>
  <c r="I24" i="1"/>
  <c r="D23" i="3" l="1"/>
  <c r="D27" i="1"/>
  <c r="I28" i="1" s="1"/>
  <c r="D27" i="3"/>
  <c r="I28" i="3" s="1"/>
  <c r="D23" i="1"/>
  <c r="I14" i="3"/>
  <c r="H30" i="3" l="1"/>
  <c r="I14" i="1" l="1"/>
  <c r="H30" i="1" s="1"/>
</calcChain>
</file>

<file path=xl/sharedStrings.xml><?xml version="1.0" encoding="utf-8"?>
<sst xmlns="http://schemas.openxmlformats.org/spreadsheetml/2006/main" count="72" uniqueCount="36">
  <si>
    <t>①　宿泊費</t>
    <rPh sb="2" eb="5">
      <t>シュクハクヒ</t>
    </rPh>
    <phoneticPr fontId="1"/>
  </si>
  <si>
    <t>新館１階　特別室</t>
    <rPh sb="0" eb="2">
      <t>シンカン</t>
    </rPh>
    <rPh sb="3" eb="4">
      <t>カイ</t>
    </rPh>
    <rPh sb="5" eb="8">
      <t>トクベツシツ</t>
    </rPh>
    <phoneticPr fontId="1"/>
  </si>
  <si>
    <t>新館２階　本館1・2階　一般居室</t>
    <rPh sb="0" eb="2">
      <t>シンカン</t>
    </rPh>
    <rPh sb="3" eb="4">
      <t>カイ</t>
    </rPh>
    <rPh sb="5" eb="7">
      <t>ホンカン</t>
    </rPh>
    <rPh sb="10" eb="11">
      <t>カイ</t>
    </rPh>
    <rPh sb="12" eb="14">
      <t>イッパン</t>
    </rPh>
    <rPh sb="14" eb="16">
      <t>キョシツ</t>
    </rPh>
    <phoneticPr fontId="1"/>
  </si>
  <si>
    <t>（１室５名まで）</t>
    <rPh sb="2" eb="3">
      <t>シツ</t>
    </rPh>
    <rPh sb="4" eb="5">
      <t>メイ</t>
    </rPh>
    <phoneticPr fontId="1"/>
  </si>
  <si>
    <t>３０歳以上</t>
    <rPh sb="2" eb="5">
      <t>サイイジョウ</t>
    </rPh>
    <phoneticPr fontId="1"/>
  </si>
  <si>
    <t>高校生～２９才以下</t>
    <rPh sb="0" eb="3">
      <t>コウコウセイ</t>
    </rPh>
    <rPh sb="6" eb="9">
      <t>サイイカ</t>
    </rPh>
    <phoneticPr fontId="1"/>
  </si>
  <si>
    <t>３歳～中学生</t>
    <rPh sb="1" eb="2">
      <t>サイ</t>
    </rPh>
    <rPh sb="3" eb="6">
      <t>チュウガクセイ</t>
    </rPh>
    <phoneticPr fontId="1"/>
  </si>
  <si>
    <t>２才以下</t>
    <rPh sb="1" eb="4">
      <t>サイイカ</t>
    </rPh>
    <phoneticPr fontId="1"/>
  </si>
  <si>
    <t>宿泊費合計…</t>
    <rPh sb="0" eb="3">
      <t>シュクハクヒ</t>
    </rPh>
    <rPh sb="3" eb="5">
      <t>ゴウケイ</t>
    </rPh>
    <phoneticPr fontId="1"/>
  </si>
  <si>
    <t>※年齢区分、宿泊部屋によって料金が異なります。</t>
    <rPh sb="1" eb="3">
      <t>ネンレイ</t>
    </rPh>
    <rPh sb="3" eb="5">
      <t>クブン</t>
    </rPh>
    <rPh sb="6" eb="8">
      <t>シュクハク</t>
    </rPh>
    <rPh sb="8" eb="10">
      <t>ベヤ</t>
    </rPh>
    <rPh sb="14" eb="16">
      <t>リョウキン</t>
    </rPh>
    <rPh sb="17" eb="18">
      <t>コト</t>
    </rPh>
    <phoneticPr fontId="1"/>
  </si>
  <si>
    <t>無料</t>
    <rPh sb="0" eb="2">
      <t>ムリョウ</t>
    </rPh>
    <phoneticPr fontId="1"/>
  </si>
  <si>
    <t>②</t>
    <phoneticPr fontId="1"/>
  </si>
  <si>
    <t>※希望する数を入れてください</t>
    <rPh sb="1" eb="3">
      <t>キボウ</t>
    </rPh>
    <rPh sb="5" eb="6">
      <t>カズ</t>
    </rPh>
    <rPh sb="7" eb="8">
      <t>イ</t>
    </rPh>
    <phoneticPr fontId="1"/>
  </si>
  <si>
    <t>①</t>
    <phoneticPr fontId="1"/>
  </si>
  <si>
    <t>（１室14名～18名まで）</t>
    <rPh sb="2" eb="3">
      <t>シツ</t>
    </rPh>
    <rPh sb="5" eb="6">
      <t>メイ</t>
    </rPh>
    <rPh sb="9" eb="10">
      <t>メイ</t>
    </rPh>
    <phoneticPr fontId="1"/>
  </si>
  <si>
    <t>１日目昼食</t>
    <rPh sb="1" eb="2">
      <t>ニチ</t>
    </rPh>
    <rPh sb="2" eb="3">
      <t>メ</t>
    </rPh>
    <rPh sb="3" eb="5">
      <t>チュウショク</t>
    </rPh>
    <phoneticPr fontId="1"/>
  </si>
  <si>
    <t>１日目夕食</t>
    <rPh sb="1" eb="2">
      <t>ニチ</t>
    </rPh>
    <rPh sb="2" eb="3">
      <t>メ</t>
    </rPh>
    <rPh sb="3" eb="5">
      <t>ユウショク</t>
    </rPh>
    <phoneticPr fontId="1"/>
  </si>
  <si>
    <t>２日目朝食</t>
    <rPh sb="1" eb="2">
      <t>ニチ</t>
    </rPh>
    <rPh sb="2" eb="3">
      <t>メ</t>
    </rPh>
    <rPh sb="3" eb="5">
      <t>チョウショク</t>
    </rPh>
    <phoneticPr fontId="1"/>
  </si>
  <si>
    <t>シーツ代</t>
    <rPh sb="3" eb="4">
      <t>ダイ</t>
    </rPh>
    <phoneticPr fontId="1"/>
  </si>
  <si>
    <t>保険料</t>
    <rPh sb="0" eb="3">
      <t>ホケンリョウ</t>
    </rPh>
    <phoneticPr fontId="1"/>
  </si>
  <si>
    <t>のマスに参加人数、希望数を入力すると、参加費の合計金額が計算されます。参加費計算にご利用ください。</t>
    <rPh sb="9" eb="11">
      <t>キボウ</t>
    </rPh>
    <rPh sb="11" eb="12">
      <t>スウ</t>
    </rPh>
    <rPh sb="13" eb="15">
      <t>ニュウリョク</t>
    </rPh>
    <rPh sb="19" eb="21">
      <t>サンカ</t>
    </rPh>
    <rPh sb="21" eb="22">
      <t>ヒ</t>
    </rPh>
    <rPh sb="23" eb="25">
      <t>ゴウケイ</t>
    </rPh>
    <rPh sb="25" eb="27">
      <t>キンガク</t>
    </rPh>
    <rPh sb="28" eb="30">
      <t>ケイサン</t>
    </rPh>
    <rPh sb="35" eb="38">
      <t>サンカヒ</t>
    </rPh>
    <rPh sb="38" eb="40">
      <t>ケイサン</t>
    </rPh>
    <rPh sb="42" eb="44">
      <t>リヨウ</t>
    </rPh>
    <phoneticPr fontId="1"/>
  </si>
  <si>
    <t>２日目昼食(幕の内弁当)</t>
    <rPh sb="1" eb="2">
      <t>ニチ</t>
    </rPh>
    <rPh sb="2" eb="3">
      <t>メ</t>
    </rPh>
    <rPh sb="3" eb="5">
      <t>チュウショク</t>
    </rPh>
    <rPh sb="6" eb="7">
      <t>マク</t>
    </rPh>
    <rPh sb="8" eb="11">
      <t>ウチベントウ</t>
    </rPh>
    <phoneticPr fontId="1"/>
  </si>
  <si>
    <t>食事・シーツ・保険代・備品代等　合計…</t>
    <rPh sb="0" eb="2">
      <t>ショクジ</t>
    </rPh>
    <rPh sb="7" eb="10">
      <t>ホケンダイ</t>
    </rPh>
    <rPh sb="11" eb="13">
      <t>ビヒン</t>
    </rPh>
    <rPh sb="13" eb="14">
      <t>ダイ</t>
    </rPh>
    <rPh sb="14" eb="15">
      <t>トウ</t>
    </rPh>
    <rPh sb="16" eb="18">
      <t>ゴウケイ</t>
    </rPh>
    <phoneticPr fontId="1"/>
  </si>
  <si>
    <t>②　食事・シーツ・保険</t>
    <rPh sb="2" eb="4">
      <t>ショクジ</t>
    </rPh>
    <rPh sb="9" eb="11">
      <t>ホケン</t>
    </rPh>
    <phoneticPr fontId="1"/>
  </si>
  <si>
    <t>⇐参加者の総数です。ご確認ください。</t>
    <rPh sb="1" eb="4">
      <t>サンカシャ</t>
    </rPh>
    <rPh sb="5" eb="6">
      <t>ソウ</t>
    </rPh>
    <rPh sb="6" eb="7">
      <t>カズ</t>
    </rPh>
    <rPh sb="11" eb="13">
      <t>カクニン</t>
    </rPh>
    <phoneticPr fontId="1"/>
  </si>
  <si>
    <t>③</t>
    <phoneticPr fontId="1"/>
  </si>
  <si>
    <t>参加費合計（①＋②＋③）…</t>
    <rPh sb="0" eb="3">
      <t>サンカヒ</t>
    </rPh>
    <rPh sb="3" eb="5">
      <t>ゴウケイ</t>
    </rPh>
    <phoneticPr fontId="1"/>
  </si>
  <si>
    <t>⇐３歳以上の参加者の総数です。ご確認ください。</t>
    <rPh sb="2" eb="5">
      <t>サイイジョウ</t>
    </rPh>
    <rPh sb="6" eb="9">
      <t>サンカシャ</t>
    </rPh>
    <rPh sb="10" eb="11">
      <t>ソウ</t>
    </rPh>
    <rPh sb="11" eb="12">
      <t>カズ</t>
    </rPh>
    <rPh sb="16" eb="18">
      <t>カクニン</t>
    </rPh>
    <phoneticPr fontId="1"/>
  </si>
  <si>
    <t>令和４年度　井川自然の家主催事業「井川deクリスマスリース作り」参加費計算シート</t>
    <rPh sb="0" eb="2">
      <t>レイワ</t>
    </rPh>
    <rPh sb="3" eb="5">
      <t>ネンド</t>
    </rPh>
    <rPh sb="6" eb="8">
      <t>イカワ</t>
    </rPh>
    <rPh sb="8" eb="10">
      <t>シゼン</t>
    </rPh>
    <rPh sb="11" eb="12">
      <t>イエ</t>
    </rPh>
    <rPh sb="12" eb="14">
      <t>シュサイ</t>
    </rPh>
    <rPh sb="14" eb="16">
      <t>ジギョウ</t>
    </rPh>
    <rPh sb="17" eb="19">
      <t>イカワ</t>
    </rPh>
    <rPh sb="29" eb="30">
      <t>ヅク</t>
    </rPh>
    <rPh sb="32" eb="35">
      <t>サンカヒ</t>
    </rPh>
    <rPh sb="35" eb="37">
      <t>ケイサン</t>
    </rPh>
    <phoneticPr fontId="1"/>
  </si>
  <si>
    <t>クリスマスドリンク
シャンメリー代</t>
    <rPh sb="16" eb="17">
      <t>ダイ</t>
    </rPh>
    <phoneticPr fontId="1"/>
  </si>
  <si>
    <t>⇐３～４人家族で１本程度がおすすめになります。</t>
    <rPh sb="4" eb="5">
      <t>ニン</t>
    </rPh>
    <rPh sb="5" eb="7">
      <t>カゾク</t>
    </rPh>
    <rPh sb="9" eb="10">
      <t>ポン</t>
    </rPh>
    <rPh sb="10" eb="12">
      <t>テイド</t>
    </rPh>
    <phoneticPr fontId="1"/>
  </si>
  <si>
    <t>体験代　合計…</t>
    <rPh sb="0" eb="3">
      <t>タイケンダイ</t>
    </rPh>
    <rPh sb="4" eb="6">
      <t>ゴウケイ</t>
    </rPh>
    <phoneticPr fontId="1"/>
  </si>
  <si>
    <t>③　消耗品代(クリスマスリース作り・ビンゴ大会）</t>
    <rPh sb="2" eb="5">
      <t>ショウモウヒン</t>
    </rPh>
    <rPh sb="5" eb="6">
      <t>ダイ</t>
    </rPh>
    <rPh sb="15" eb="16">
      <t>ヅク</t>
    </rPh>
    <rPh sb="21" eb="23">
      <t>タイカイ</t>
    </rPh>
    <phoneticPr fontId="1"/>
  </si>
  <si>
    <t>消耗品代</t>
    <rPh sb="0" eb="4">
      <t>ショウモウヒンダイ</t>
    </rPh>
    <phoneticPr fontId="1"/>
  </si>
  <si>
    <t>※　２才以下のお子様に関しては保険料のみいただきます。食事やシーツを希望される場合には別途料金がかかります。</t>
    <rPh sb="3" eb="6">
      <t>サイイカ</t>
    </rPh>
    <rPh sb="8" eb="10">
      <t>コサマ</t>
    </rPh>
    <rPh sb="11" eb="12">
      <t>カン</t>
    </rPh>
    <rPh sb="15" eb="18">
      <t>ホケンリョウ</t>
    </rPh>
    <phoneticPr fontId="1"/>
  </si>
  <si>
    <t>※　２才以下のお子様に関しては保険料のみいただきます。食事やシーツを希望される場合には別途料金がかかります。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</si>
</sst>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6" formatCode="0_ "/>
    <numFmt numFmtId="177" formatCode="#,###&quot;円&quot;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HGPｺﾞｼｯｸE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6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20"/>
      <color theme="1"/>
      <name val="HGP創英角ｺﾞｼｯｸUB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2"/>
      <color theme="1"/>
      <name val="HGP創英角ﾎﾟｯﾌﾟ体"/>
      <family val="3"/>
      <charset val="128"/>
    </font>
    <font>
      <sz val="12"/>
      <color theme="1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thin">
        <color auto="1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5" fillId="2" borderId="5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177" fontId="5" fillId="0" borderId="11" xfId="0" applyNumberFormat="1" applyFont="1" applyFill="1" applyBorder="1" applyAlignment="1" applyProtection="1">
      <alignment horizontal="right" vertical="center" shrinkToFit="1"/>
    </xf>
    <xf numFmtId="177" fontId="5" fillId="0" borderId="12" xfId="0" applyNumberFormat="1" applyFont="1" applyFill="1" applyBorder="1" applyAlignment="1" applyProtection="1">
      <alignment horizontal="right" vertical="center" shrinkToFit="1"/>
    </xf>
    <xf numFmtId="17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5" fontId="9" fillId="0" borderId="6" xfId="0" applyNumberFormat="1" applyFont="1" applyBorder="1" applyAlignment="1" applyProtection="1">
      <alignment vertical="center"/>
    </xf>
    <xf numFmtId="177" fontId="5" fillId="0" borderId="2" xfId="0" applyNumberFormat="1" applyFont="1" applyFill="1" applyBorder="1" applyAlignment="1" applyProtection="1">
      <alignment horizontal="right" vertical="center"/>
    </xf>
    <xf numFmtId="177" fontId="5" fillId="0" borderId="16" xfId="0" applyNumberFormat="1" applyFont="1" applyFill="1" applyBorder="1" applyAlignment="1" applyProtection="1">
      <alignment horizontal="right" vertical="center" shrinkToFit="1"/>
    </xf>
    <xf numFmtId="176" fontId="5" fillId="0" borderId="18" xfId="0" applyNumberFormat="1" applyFont="1" applyFill="1" applyBorder="1" applyAlignment="1" applyProtection="1">
      <alignment horizontal="center" vertical="center" shrinkToFit="1"/>
    </xf>
    <xf numFmtId="176" fontId="10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vertical="center" shrinkToFit="1"/>
    </xf>
    <xf numFmtId="0" fontId="7" fillId="0" borderId="2" xfId="0" applyFont="1" applyBorder="1" applyAlignment="1" applyProtection="1">
      <alignment vertical="center" shrinkToFit="1"/>
    </xf>
    <xf numFmtId="176" fontId="10" fillId="3" borderId="19" xfId="0" applyNumberFormat="1" applyFont="1" applyFill="1" applyBorder="1" applyAlignment="1" applyProtection="1">
      <alignment horizontal="center" vertical="center"/>
    </xf>
    <xf numFmtId="176" fontId="10" fillId="3" borderId="2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right" vertical="center"/>
    </xf>
    <xf numFmtId="5" fontId="11" fillId="0" borderId="7" xfId="0" applyNumberFormat="1" applyFont="1" applyBorder="1" applyAlignment="1" applyProtection="1">
      <alignment horizontal="center" vertical="center" shrinkToFit="1"/>
    </xf>
    <xf numFmtId="5" fontId="11" fillId="0" borderId="8" xfId="0" applyNumberFormat="1" applyFont="1" applyBorder="1" applyAlignment="1" applyProtection="1">
      <alignment horizontal="center" vertical="center" shrinkToFit="1"/>
    </xf>
    <xf numFmtId="0" fontId="9" fillId="0" borderId="0" xfId="0" applyFont="1" applyAlignment="1" applyProtection="1">
      <alignment horizontal="right"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 wrapText="1" shrinkToFit="1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</xf>
    <xf numFmtId="0" fontId="7" fillId="0" borderId="2" xfId="0" applyFont="1" applyBorder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 shrinkToFit="1"/>
    </xf>
    <xf numFmtId="0" fontId="6" fillId="0" borderId="0" xfId="0" applyFont="1" applyAlignment="1" applyProtection="1">
      <alignment vertical="center" shrinkToFit="1"/>
    </xf>
    <xf numFmtId="0" fontId="8" fillId="0" borderId="0" xfId="0" applyFont="1" applyAlignment="1" applyProtection="1">
      <alignment horizontal="right" vertical="center" shrinkToFit="1"/>
    </xf>
    <xf numFmtId="0" fontId="8" fillId="0" borderId="14" xfId="0" applyFont="1" applyBorder="1" applyAlignment="1" applyProtection="1">
      <alignment horizontal="right" vertical="center" shrinkToFit="1"/>
    </xf>
    <xf numFmtId="0" fontId="10" fillId="2" borderId="15" xfId="0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</xf>
    <xf numFmtId="5" fontId="12" fillId="0" borderId="6" xfId="0" applyNumberFormat="1" applyFont="1" applyBorder="1" applyAlignment="1" applyProtection="1">
      <alignment horizontal="center" vertical="center"/>
    </xf>
    <xf numFmtId="5" fontId="12" fillId="0" borderId="7" xfId="0" applyNumberFormat="1" applyFont="1" applyBorder="1" applyAlignment="1" applyProtection="1">
      <alignment horizontal="center" vertical="center"/>
    </xf>
    <xf numFmtId="5" fontId="12" fillId="0" borderId="8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145297</xdr:colOff>
      <xdr:row>3</xdr:row>
      <xdr:rowOff>238031</xdr:rowOff>
    </xdr:from>
    <xdr:to>
      <xdr:col>9</xdr:col>
      <xdr:colOff>290593</xdr:colOff>
      <xdr:row>4</xdr:row>
      <xdr:rowOff>560914</xdr:rowOff>
    </xdr:to>
    <xdr:sp textlink="">
      <xdr:nvSpPr>
        <xdr:cNvPr id="2" name="フローチャート: 代替処理 1"/>
        <xdr:cNvSpPr/>
      </xdr:nvSpPr>
      <xdr:spPr>
        <a:xfrm>
          <a:off x="1517543" y="980658"/>
          <a:ext cx="4988516" cy="565044"/>
        </a:xfrm>
        <a:prstGeom prst="flowChartAlternateProcess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 kern="2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４人家族、大人２名（３０歳以上）、子ども２名（小学生）</a:t>
          </a:r>
          <a:endParaRPr kumimoji="1" lang="en-US" altLang="ja-JP" sz="1100" b="1" kern="2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 kern="2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新館１階特別室に宿泊を希望する場合</a:t>
          </a:r>
        </a:p>
      </xdr:txBody>
    </xdr:sp>
    <xdr:clientData/>
  </xdr:twoCellAnchor>
  <xdr:twoCellAnchor>
    <xdr:from>
      <xdr:col>8</xdr:col>
      <xdr:colOff>161440</xdr:colOff>
      <xdr:row>8</xdr:row>
      <xdr:rowOff>92737</xdr:rowOff>
    </xdr:from>
    <xdr:to>
      <xdr:col>9</xdr:col>
      <xdr:colOff>637690</xdr:colOff>
      <xdr:row>11</xdr:row>
      <xdr:rowOff>165385</xdr:rowOff>
    </xdr:to>
    <xdr:sp textlink="">
      <xdr:nvSpPr>
        <xdr:cNvPr id="3" name="角丸四角形吹き出し 2"/>
        <xdr:cNvSpPr/>
      </xdr:nvSpPr>
      <xdr:spPr>
        <a:xfrm>
          <a:off x="5650423" y="2393267"/>
          <a:ext cx="1202733" cy="1065508"/>
        </a:xfrm>
        <a:prstGeom prst="wedgeRoundRectCallout">
          <a:avLst>
            <a:gd name="adj1" fmla="val -67175"/>
            <a:gd name="adj2" fmla="val -2579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利用する人数を、年齢区分ごとに入力してください。</a:t>
          </a:r>
        </a:p>
      </xdr:txBody>
    </xdr:sp>
    <xdr:clientData/>
  </xdr:twoCellAnchor>
  <xdr:twoCellAnchor>
    <xdr:from>
      <xdr:col>5</xdr:col>
      <xdr:colOff>306739</xdr:colOff>
      <xdr:row>15</xdr:row>
      <xdr:rowOff>221889</xdr:rowOff>
    </xdr:from>
    <xdr:to>
      <xdr:col>9</xdr:col>
      <xdr:colOff>468179</xdr:colOff>
      <xdr:row>19</xdr:row>
      <xdr:rowOff>270322</xdr:rowOff>
    </xdr:to>
    <xdr:sp textlink="">
      <xdr:nvSpPr>
        <xdr:cNvPr id="4" name="角丸四角形吹き出し 3"/>
        <xdr:cNvSpPr/>
      </xdr:nvSpPr>
      <xdr:spPr>
        <a:xfrm>
          <a:off x="3737353" y="4532355"/>
          <a:ext cx="2946292" cy="1291526"/>
        </a:xfrm>
        <a:prstGeom prst="wedgeRoundRectCallout">
          <a:avLst>
            <a:gd name="adj1" fmla="val -59280"/>
            <a:gd name="adj2" fmla="val -16029"/>
            <a:gd name="adj3" fmla="val 16667"/>
          </a:avLst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事前アンケートで記入した食数等を入力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してください。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食事の量の目安は大人１食分です。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小さいお子様で食事を必要としない場合は、食数を減らすことも可能です。</a:t>
          </a:r>
        </a:p>
      </xdr:txBody>
    </xdr:sp>
    <xdr:clientData/>
  </xdr:twoCellAnchor>
  <xdr:oneCellAnchor>
    <xdr:from>
      <xdr:col>0</xdr:col>
      <xdr:colOff>0</xdr:colOff>
      <xdr:row>3</xdr:row>
      <xdr:rowOff>185656</xdr:rowOff>
    </xdr:from>
    <xdr:ext cx="1357096" cy="693075"/>
    <xdr:sp textlink="">
      <xdr:nvSpPr>
        <xdr:cNvPr id="5" name="正方形/長方形 4"/>
        <xdr:cNvSpPr/>
      </xdr:nvSpPr>
      <xdr:spPr>
        <a:xfrm>
          <a:off x="0" y="928283"/>
          <a:ext cx="1357096" cy="69307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800" b="1" cap="none" spc="0">
              <a:ln w="12700">
                <a:solidFill>
                  <a:schemeClr val="accent2"/>
                </a:solidFill>
                <a:prstDash val="solid"/>
              </a:ln>
              <a:solidFill>
                <a:srgbClr val="FF0000"/>
              </a:solidFill>
              <a:effectLst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3"/>
  <sheetViews>
    <sheetView showGridLines="0" view="pageBreakPreview" topLeftCell="A22" zoomScale="118" zoomScaleNormal="100" zoomScaleSheetLayoutView="118" workbookViewId="0">
      <selection activeCell="H30" sqref="H30:J30"/>
    </sheetView>
  </sheetViews>
  <sheetFormatPr defaultRowHeight="18.75" x14ac:dyDescent="0.4"/>
  <cols>
    <col min="9" max="10" width="9.5" customWidth="1"/>
  </cols>
  <sheetData>
    <row r="1" spans="1:10" x14ac:dyDescent="0.4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9.5" thickBot="1" x14ac:dyDescent="0.4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9.5" thickBot="1" x14ac:dyDescent="0.45">
      <c r="A3" s="6"/>
      <c r="B3" s="43" t="s">
        <v>20</v>
      </c>
      <c r="C3" s="43"/>
      <c r="D3" s="43"/>
      <c r="E3" s="43"/>
      <c r="F3" s="43"/>
      <c r="G3" s="43"/>
      <c r="H3" s="43"/>
      <c r="I3" s="43"/>
      <c r="J3" s="43"/>
    </row>
    <row r="4" spans="1:10" x14ac:dyDescent="0.4">
      <c r="A4" s="42" t="s">
        <v>35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15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41" t="s">
        <v>0</v>
      </c>
      <c r="B6" s="41"/>
      <c r="C6" s="7" t="s">
        <v>9</v>
      </c>
      <c r="D6" s="1"/>
      <c r="E6" s="1"/>
      <c r="F6" s="1"/>
      <c r="G6" s="1"/>
      <c r="H6" s="1"/>
      <c r="I6" s="1"/>
      <c r="J6" s="1"/>
    </row>
    <row r="7" spans="1:10" x14ac:dyDescent="0.4">
      <c r="A7" s="8"/>
      <c r="B7" s="8"/>
      <c r="C7" s="40" t="s">
        <v>2</v>
      </c>
      <c r="D7" s="40"/>
      <c r="E7" s="40"/>
      <c r="F7" s="38" t="s">
        <v>1</v>
      </c>
      <c r="G7" s="38"/>
      <c r="H7" s="38"/>
      <c r="I7" s="1"/>
      <c r="J7" s="1"/>
    </row>
    <row r="8" spans="1:10" ht="19.5" thickBot="1" x14ac:dyDescent="0.45">
      <c r="A8" s="8"/>
      <c r="B8" s="8"/>
      <c r="C8" s="39" t="s">
        <v>14</v>
      </c>
      <c r="D8" s="39"/>
      <c r="E8" s="39"/>
      <c r="F8" s="39" t="s">
        <v>3</v>
      </c>
      <c r="G8" s="39"/>
      <c r="H8" s="39"/>
      <c r="I8" s="1"/>
      <c r="J8" s="1"/>
    </row>
    <row r="9" spans="1:10" ht="26.25" customHeight="1" thickBot="1" x14ac:dyDescent="0.45">
      <c r="A9" s="35" t="s">
        <v>4</v>
      </c>
      <c r="B9" s="36"/>
      <c r="C9" s="9">
        <v>940</v>
      </c>
      <c r="D9" s="17"/>
      <c r="E9" s="18"/>
      <c r="F9" s="10">
        <v>1630</v>
      </c>
      <c r="G9" s="17"/>
      <c r="H9" s="18"/>
      <c r="I9" s="1"/>
      <c r="J9" s="1"/>
    </row>
    <row r="10" spans="1:10" ht="26.25" customHeight="1" thickBot="1" x14ac:dyDescent="0.45">
      <c r="A10" s="35" t="s">
        <v>5</v>
      </c>
      <c r="B10" s="36"/>
      <c r="C10" s="9">
        <v>620</v>
      </c>
      <c r="D10" s="17"/>
      <c r="E10" s="18"/>
      <c r="F10" s="10">
        <v>1080</v>
      </c>
      <c r="G10" s="17"/>
      <c r="H10" s="18"/>
      <c r="I10" s="1"/>
      <c r="J10" s="1"/>
    </row>
    <row r="11" spans="1:10" ht="26.25" customHeight="1" thickBot="1" x14ac:dyDescent="0.45">
      <c r="A11" s="35" t="s">
        <v>6</v>
      </c>
      <c r="B11" s="36"/>
      <c r="C11" s="15">
        <v>310</v>
      </c>
      <c r="D11" s="17"/>
      <c r="E11" s="18"/>
      <c r="F11" s="10">
        <v>540</v>
      </c>
      <c r="G11" s="17"/>
      <c r="H11" s="18"/>
      <c r="I11" s="1"/>
      <c r="J11" s="1"/>
    </row>
    <row r="12" spans="1:10" ht="26.25" customHeight="1" thickBot="1" x14ac:dyDescent="0.45">
      <c r="A12" s="35" t="s">
        <v>7</v>
      </c>
      <c r="B12" s="36"/>
      <c r="C12" s="16" t="s">
        <v>10</v>
      </c>
      <c r="D12" s="17"/>
      <c r="E12" s="18"/>
      <c r="F12" s="16" t="s">
        <v>10</v>
      </c>
      <c r="G12" s="17"/>
      <c r="H12" s="18"/>
      <c r="I12" s="1"/>
      <c r="J12" s="1"/>
    </row>
    <row r="13" spans="1:10" ht="8.25" customHeight="1" thickBot="1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0" customHeight="1" thickBot="1" x14ac:dyDescent="0.45">
      <c r="A14" s="1"/>
      <c r="B14" s="1"/>
      <c r="C14" s="1"/>
      <c r="D14" s="1"/>
      <c r="E14" s="1"/>
      <c r="F14" s="29" t="s">
        <v>8</v>
      </c>
      <c r="G14" s="29"/>
      <c r="H14" s="13" t="s">
        <v>13</v>
      </c>
      <c r="I14" s="27">
        <f>D9*C9+D10*C10+D11*C11+G9*F9+G10*F10+G11*F11</f>
        <v>0</v>
      </c>
      <c r="J14" s="28"/>
    </row>
    <row r="15" spans="1:10" ht="15.75" customHeight="1" x14ac:dyDescent="0.4">
      <c r="A15" s="1"/>
      <c r="B15" s="1"/>
      <c r="C15" s="1"/>
      <c r="D15" s="1"/>
      <c r="E15" s="1"/>
      <c r="F15" s="3"/>
      <c r="G15" s="3"/>
      <c r="H15" s="1"/>
      <c r="I15" s="1"/>
      <c r="J15" s="1"/>
    </row>
    <row r="16" spans="1:10" ht="19.5" thickBot="1" x14ac:dyDescent="0.45">
      <c r="A16" s="30" t="s">
        <v>23</v>
      </c>
      <c r="B16" s="30"/>
      <c r="C16" s="31"/>
      <c r="D16" s="7" t="s">
        <v>12</v>
      </c>
      <c r="E16" s="1"/>
      <c r="F16" s="3"/>
      <c r="G16" s="3"/>
      <c r="H16" s="1"/>
      <c r="I16" s="1"/>
      <c r="J16" s="1"/>
    </row>
    <row r="17" spans="1:10" ht="26.25" customHeight="1" thickBot="1" x14ac:dyDescent="0.45">
      <c r="A17" s="21" t="s">
        <v>15</v>
      </c>
      <c r="B17" s="22"/>
      <c r="C17" s="11">
        <v>750</v>
      </c>
      <c r="D17" s="33"/>
      <c r="E17" s="34"/>
      <c r="F17" s="12"/>
      <c r="G17" s="12"/>
      <c r="H17" s="8"/>
      <c r="I17" s="8"/>
      <c r="J17" s="8"/>
    </row>
    <row r="18" spans="1:10" ht="26.25" customHeight="1" thickBot="1" x14ac:dyDescent="0.45">
      <c r="A18" s="21" t="s">
        <v>16</v>
      </c>
      <c r="B18" s="22"/>
      <c r="C18" s="11">
        <v>1300</v>
      </c>
      <c r="D18" s="33"/>
      <c r="E18" s="34"/>
      <c r="F18" s="12"/>
      <c r="G18" s="12"/>
      <c r="H18" s="8"/>
      <c r="I18" s="8"/>
      <c r="J18" s="8"/>
    </row>
    <row r="19" spans="1:10" ht="26.25" customHeight="1" thickBot="1" x14ac:dyDescent="0.45">
      <c r="A19" s="21" t="s">
        <v>17</v>
      </c>
      <c r="B19" s="22"/>
      <c r="C19" s="11">
        <v>700</v>
      </c>
      <c r="D19" s="33"/>
      <c r="E19" s="34"/>
      <c r="F19" s="12"/>
      <c r="G19" s="12"/>
      <c r="H19" s="8"/>
      <c r="I19" s="8"/>
      <c r="J19" s="8"/>
    </row>
    <row r="20" spans="1:10" ht="26.25" customHeight="1" thickBot="1" x14ac:dyDescent="0.45">
      <c r="A20" s="21" t="s">
        <v>21</v>
      </c>
      <c r="B20" s="22"/>
      <c r="C20" s="11">
        <v>850</v>
      </c>
      <c r="D20" s="33"/>
      <c r="E20" s="34"/>
      <c r="F20" s="12"/>
      <c r="G20" s="12"/>
      <c r="H20" s="8"/>
      <c r="I20" s="8"/>
      <c r="J20" s="8"/>
    </row>
    <row r="21" spans="1:10" ht="26.25" customHeight="1" thickBot="1" x14ac:dyDescent="0.45">
      <c r="A21" s="32" t="s">
        <v>29</v>
      </c>
      <c r="B21" s="22"/>
      <c r="C21" s="11">
        <v>400</v>
      </c>
      <c r="D21" s="33"/>
      <c r="E21" s="34"/>
      <c r="F21" s="19" t="s">
        <v>30</v>
      </c>
      <c r="G21" s="20"/>
      <c r="H21" s="20"/>
      <c r="I21" s="20"/>
      <c r="J21" s="20"/>
    </row>
    <row r="22" spans="1:10" ht="26.25" customHeight="1" thickBot="1" x14ac:dyDescent="0.45">
      <c r="A22" s="21" t="s">
        <v>18</v>
      </c>
      <c r="B22" s="22"/>
      <c r="C22" s="11">
        <v>300</v>
      </c>
      <c r="D22" s="46"/>
      <c r="E22" s="47"/>
      <c r="F22" s="12"/>
      <c r="G22" s="12"/>
      <c r="H22" s="8"/>
      <c r="I22" s="8"/>
      <c r="J22" s="8"/>
    </row>
    <row r="23" spans="1:10" ht="26.25" customHeight="1" thickBot="1" x14ac:dyDescent="0.45">
      <c r="A23" s="21" t="s">
        <v>19</v>
      </c>
      <c r="B23" s="22"/>
      <c r="C23" s="14">
        <v>300</v>
      </c>
      <c r="D23" s="23">
        <f>$D$9+$D$10+$D$11+$D$12+$G$9+$G$10+$G$11+$G$12</f>
        <v>0</v>
      </c>
      <c r="E23" s="48"/>
      <c r="F23" s="19" t="s">
        <v>24</v>
      </c>
      <c r="G23" s="20"/>
      <c r="H23" s="20"/>
      <c r="I23" s="20"/>
      <c r="J23" s="20"/>
    </row>
    <row r="24" spans="1:10" ht="30" customHeight="1" thickBot="1" x14ac:dyDescent="0.45">
      <c r="A24" s="1"/>
      <c r="B24" s="1"/>
      <c r="C24" s="26" t="s">
        <v>22</v>
      </c>
      <c r="D24" s="26"/>
      <c r="E24" s="26"/>
      <c r="F24" s="26"/>
      <c r="G24" s="26"/>
      <c r="H24" s="13" t="s">
        <v>11</v>
      </c>
      <c r="I24" s="27">
        <f>D17*C17+D18*C18+D19*C19+D20*C20+C21*D21+D22*C22+D23*C23</f>
        <v>0</v>
      </c>
      <c r="J24" s="28"/>
    </row>
    <row r="25" spans="1:10" ht="15.75" customHeight="1" x14ac:dyDescent="0.4">
      <c r="A25" s="1"/>
      <c r="B25" s="5"/>
      <c r="C25" s="5"/>
      <c r="D25" s="1"/>
      <c r="E25" s="1"/>
      <c r="F25" s="1"/>
      <c r="G25" s="1"/>
      <c r="H25" s="1"/>
      <c r="I25" s="1"/>
      <c r="J25" s="1"/>
    </row>
    <row r="26" spans="1:10" ht="19.5" thickBot="1" x14ac:dyDescent="0.45">
      <c r="A26" s="25" t="s">
        <v>32</v>
      </c>
      <c r="B26" s="25"/>
      <c r="C26" s="25"/>
      <c r="D26" s="25"/>
      <c r="E26" s="25"/>
      <c r="F26" s="25"/>
      <c r="G26" s="25"/>
      <c r="H26" s="1"/>
      <c r="I26" s="1"/>
      <c r="J26" s="1"/>
    </row>
    <row r="27" spans="1:10" ht="26.25" customHeight="1" thickBot="1" x14ac:dyDescent="0.45">
      <c r="A27" s="21" t="s">
        <v>33</v>
      </c>
      <c r="B27" s="22"/>
      <c r="C27" s="11">
        <v>1400</v>
      </c>
      <c r="D27" s="23">
        <f>$D$9+$D$10+$D$11+$G$9+$G$10+$G$11</f>
        <v>0</v>
      </c>
      <c r="E27" s="24"/>
      <c r="F27" s="19" t="s">
        <v>27</v>
      </c>
      <c r="G27" s="20"/>
      <c r="H27" s="20"/>
      <c r="I27" s="20"/>
      <c r="J27" s="20"/>
    </row>
    <row r="28" spans="1:10" ht="30" customHeight="1" thickBot="1" x14ac:dyDescent="0.45">
      <c r="A28" s="1"/>
      <c r="B28" s="1"/>
      <c r="C28" s="26" t="s">
        <v>31</v>
      </c>
      <c r="D28" s="26"/>
      <c r="E28" s="26"/>
      <c r="F28" s="26"/>
      <c r="G28" s="26"/>
      <c r="H28" s="13" t="s">
        <v>25</v>
      </c>
      <c r="I28" s="27">
        <f>D27</f>
        <v>0</v>
      </c>
      <c r="J28" s="28"/>
    </row>
    <row r="29" spans="1:10" ht="15.75" customHeight="1" thickBot="1" x14ac:dyDescent="0.45">
      <c r="A29" s="1"/>
      <c r="B29" s="5"/>
      <c r="C29" s="4"/>
      <c r="D29" s="4"/>
      <c r="E29" s="2"/>
      <c r="F29" s="2"/>
      <c r="G29" s="2"/>
      <c r="H29" s="2"/>
      <c r="I29" s="2"/>
      <c r="J29" s="2"/>
    </row>
    <row r="30" spans="1:10" ht="37.5" customHeight="1" thickBot="1" x14ac:dyDescent="0.45">
      <c r="A30" s="1"/>
      <c r="B30" s="1"/>
      <c r="C30" s="1"/>
      <c r="D30" s="44" t="s">
        <v>26</v>
      </c>
      <c r="E30" s="44"/>
      <c r="F30" s="44"/>
      <c r="G30" s="45"/>
      <c r="H30" s="49">
        <f>I14+I24+I28</f>
        <v>0</v>
      </c>
      <c r="I30" s="50"/>
      <c r="J30" s="51"/>
    </row>
    <row r="31" spans="1:10" x14ac:dyDescent="0.4">
      <c r="A31" s="1"/>
      <c r="B31" s="1"/>
      <c r="C31" s="1"/>
      <c r="D31" s="2"/>
      <c r="E31" s="1"/>
      <c r="F31" s="1"/>
      <c r="G31" s="1"/>
      <c r="H31" s="1"/>
      <c r="I31" s="1"/>
      <c r="J31" s="1"/>
    </row>
    <row r="32" spans="1:10" ht="30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4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 algorithmName="SHA-512" hashValue="LOaE8c5Pt3RVpgfenU+4+nCiMM0s3RmhukypW9QBVuqdLS54crbDJ2OUORARvCG09r1g14wr5ZAWHdpC2NUL5Q==" saltValue="AFhZ7DCydKeAT8xqDyla6A==" spinCount="100000" sheet="1" objects="1" scenarios="1"/>
  <mergeCells count="49">
    <mergeCell ref="D30:G30"/>
    <mergeCell ref="A10:B10"/>
    <mergeCell ref="A11:B11"/>
    <mergeCell ref="A12:B12"/>
    <mergeCell ref="G10:H10"/>
    <mergeCell ref="G11:H11"/>
    <mergeCell ref="D10:E10"/>
    <mergeCell ref="D11:E11"/>
    <mergeCell ref="D17:E17"/>
    <mergeCell ref="D19:E19"/>
    <mergeCell ref="D20:E20"/>
    <mergeCell ref="D22:E22"/>
    <mergeCell ref="D23:E23"/>
    <mergeCell ref="D18:E18"/>
    <mergeCell ref="H30:J30"/>
    <mergeCell ref="C24:G24"/>
    <mergeCell ref="A9:B9"/>
    <mergeCell ref="A1:J2"/>
    <mergeCell ref="F7:H7"/>
    <mergeCell ref="F8:H8"/>
    <mergeCell ref="C7:E7"/>
    <mergeCell ref="C8:E8"/>
    <mergeCell ref="A6:B6"/>
    <mergeCell ref="A4:J4"/>
    <mergeCell ref="B3:J3"/>
    <mergeCell ref="D9:E9"/>
    <mergeCell ref="G9:H9"/>
    <mergeCell ref="C28:G28"/>
    <mergeCell ref="I28:J28"/>
    <mergeCell ref="I14:J14"/>
    <mergeCell ref="F14:G14"/>
    <mergeCell ref="A16:C16"/>
    <mergeCell ref="A21:B21"/>
    <mergeCell ref="D21:E21"/>
    <mergeCell ref="I24:J24"/>
    <mergeCell ref="F23:J23"/>
    <mergeCell ref="A17:B17"/>
    <mergeCell ref="A18:B18"/>
    <mergeCell ref="A19:B19"/>
    <mergeCell ref="A20:B20"/>
    <mergeCell ref="A22:B22"/>
    <mergeCell ref="A23:B23"/>
    <mergeCell ref="D12:E12"/>
    <mergeCell ref="G12:H12"/>
    <mergeCell ref="F21:J21"/>
    <mergeCell ref="A27:B27"/>
    <mergeCell ref="D27:E27"/>
    <mergeCell ref="F27:J27"/>
    <mergeCell ref="A26:G26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3"/>
  <sheetViews>
    <sheetView showGridLines="0" tabSelected="1" view="pageBreakPreview" zoomScale="118" zoomScaleNormal="100" zoomScaleSheetLayoutView="118" workbookViewId="0">
      <selection activeCell="A4" sqref="A4:J4"/>
    </sheetView>
  </sheetViews>
  <sheetFormatPr defaultRowHeight="18.75" x14ac:dyDescent="0.4"/>
  <cols>
    <col min="9" max="10" width="9.5" customWidth="1"/>
  </cols>
  <sheetData>
    <row r="1" spans="1:10" x14ac:dyDescent="0.4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19.5" thickBot="1" x14ac:dyDescent="0.45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0" ht="19.5" thickBot="1" x14ac:dyDescent="0.45">
      <c r="A3" s="6"/>
      <c r="B3" s="43" t="s">
        <v>20</v>
      </c>
      <c r="C3" s="43"/>
      <c r="D3" s="43"/>
      <c r="E3" s="43"/>
      <c r="F3" s="43"/>
      <c r="G3" s="43"/>
      <c r="H3" s="43"/>
      <c r="I3" s="43"/>
      <c r="J3" s="43"/>
    </row>
    <row r="4" spans="1:10" x14ac:dyDescent="0.4">
      <c r="A4" s="42" t="s">
        <v>34</v>
      </c>
      <c r="B4" s="42"/>
      <c r="C4" s="42"/>
      <c r="D4" s="42"/>
      <c r="E4" s="42"/>
      <c r="F4" s="42"/>
      <c r="G4" s="42"/>
      <c r="H4" s="42"/>
      <c r="I4" s="42"/>
      <c r="J4" s="42"/>
    </row>
    <row r="5" spans="1:10" ht="45.7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4">
      <c r="A6" s="41" t="s">
        <v>0</v>
      </c>
      <c r="B6" s="41"/>
      <c r="C6" s="7" t="s">
        <v>9</v>
      </c>
      <c r="D6" s="1"/>
      <c r="E6" s="1"/>
      <c r="F6" s="1"/>
      <c r="G6" s="1"/>
      <c r="H6" s="1"/>
      <c r="I6" s="1"/>
      <c r="J6" s="1"/>
    </row>
    <row r="7" spans="1:10" x14ac:dyDescent="0.4">
      <c r="A7" s="8"/>
      <c r="B7" s="8"/>
      <c r="C7" s="40" t="s">
        <v>2</v>
      </c>
      <c r="D7" s="40"/>
      <c r="E7" s="40"/>
      <c r="F7" s="38" t="s">
        <v>1</v>
      </c>
      <c r="G7" s="38"/>
      <c r="H7" s="38"/>
      <c r="I7" s="1"/>
      <c r="J7" s="1"/>
    </row>
    <row r="8" spans="1:10" ht="19.5" thickBot="1" x14ac:dyDescent="0.45">
      <c r="A8" s="8"/>
      <c r="B8" s="8"/>
      <c r="C8" s="39" t="s">
        <v>14</v>
      </c>
      <c r="D8" s="39"/>
      <c r="E8" s="39"/>
      <c r="F8" s="39" t="s">
        <v>3</v>
      </c>
      <c r="G8" s="39"/>
      <c r="H8" s="39"/>
      <c r="I8" s="1"/>
      <c r="J8" s="1"/>
    </row>
    <row r="9" spans="1:10" ht="26.25" customHeight="1" thickBot="1" x14ac:dyDescent="0.45">
      <c r="A9" s="35" t="s">
        <v>4</v>
      </c>
      <c r="B9" s="36"/>
      <c r="C9" s="9">
        <v>940</v>
      </c>
      <c r="D9" s="17"/>
      <c r="E9" s="18"/>
      <c r="F9" s="10">
        <v>1630</v>
      </c>
      <c r="G9" s="17">
        <v>2</v>
      </c>
      <c r="H9" s="18"/>
      <c r="I9" s="1"/>
      <c r="J9" s="1"/>
    </row>
    <row r="10" spans="1:10" ht="26.25" customHeight="1" thickBot="1" x14ac:dyDescent="0.45">
      <c r="A10" s="35" t="s">
        <v>5</v>
      </c>
      <c r="B10" s="36"/>
      <c r="C10" s="9">
        <v>620</v>
      </c>
      <c r="D10" s="17"/>
      <c r="E10" s="18"/>
      <c r="F10" s="10">
        <v>1080</v>
      </c>
      <c r="G10" s="17"/>
      <c r="H10" s="18"/>
      <c r="I10" s="1"/>
      <c r="J10" s="1"/>
    </row>
    <row r="11" spans="1:10" ht="26.25" customHeight="1" thickBot="1" x14ac:dyDescent="0.45">
      <c r="A11" s="35" t="s">
        <v>6</v>
      </c>
      <c r="B11" s="36"/>
      <c r="C11" s="15">
        <v>310</v>
      </c>
      <c r="D11" s="17"/>
      <c r="E11" s="18"/>
      <c r="F11" s="10">
        <v>540</v>
      </c>
      <c r="G11" s="17">
        <v>2</v>
      </c>
      <c r="H11" s="18"/>
      <c r="I11" s="1"/>
      <c r="J11" s="1"/>
    </row>
    <row r="12" spans="1:10" ht="26.25" customHeight="1" thickBot="1" x14ac:dyDescent="0.45">
      <c r="A12" s="35" t="s">
        <v>7</v>
      </c>
      <c r="B12" s="36"/>
      <c r="C12" s="16" t="s">
        <v>10</v>
      </c>
      <c r="D12" s="17"/>
      <c r="E12" s="18"/>
      <c r="F12" s="16" t="s">
        <v>10</v>
      </c>
      <c r="G12" s="17"/>
      <c r="H12" s="18"/>
      <c r="I12" s="1"/>
      <c r="J12" s="1"/>
    </row>
    <row r="13" spans="1:10" ht="8.25" customHeight="1" thickBot="1" x14ac:dyDescent="0.4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30" customHeight="1" thickBot="1" x14ac:dyDescent="0.45">
      <c r="A14" s="1"/>
      <c r="B14" s="1"/>
      <c r="C14" s="1"/>
      <c r="D14" s="1"/>
      <c r="E14" s="1"/>
      <c r="F14" s="29" t="s">
        <v>8</v>
      </c>
      <c r="G14" s="29"/>
      <c r="H14" s="13" t="s">
        <v>13</v>
      </c>
      <c r="I14" s="27">
        <f>D9*C9+D10*C10+D11*C11+G9*F9+G10*F10+G11*F11</f>
        <v>4340</v>
      </c>
      <c r="J14" s="28"/>
    </row>
    <row r="15" spans="1:10" ht="15.75" customHeight="1" x14ac:dyDescent="0.4">
      <c r="A15" s="1"/>
      <c r="B15" s="1"/>
      <c r="C15" s="1"/>
      <c r="D15" s="1"/>
      <c r="E15" s="1"/>
      <c r="F15" s="3"/>
      <c r="G15" s="3"/>
      <c r="H15" s="1"/>
      <c r="I15" s="1"/>
      <c r="J15" s="1"/>
    </row>
    <row r="16" spans="1:10" ht="19.5" thickBot="1" x14ac:dyDescent="0.45">
      <c r="A16" s="30" t="s">
        <v>23</v>
      </c>
      <c r="B16" s="30"/>
      <c r="C16" s="31"/>
      <c r="D16" s="7" t="s">
        <v>12</v>
      </c>
      <c r="E16" s="1"/>
      <c r="F16" s="3"/>
      <c r="G16" s="3"/>
      <c r="H16" s="1"/>
      <c r="I16" s="1"/>
      <c r="J16" s="1"/>
    </row>
    <row r="17" spans="1:10" ht="26.25" customHeight="1" thickBot="1" x14ac:dyDescent="0.45">
      <c r="A17" s="21" t="s">
        <v>15</v>
      </c>
      <c r="B17" s="22"/>
      <c r="C17" s="11">
        <v>750</v>
      </c>
      <c r="D17" s="33">
        <v>4</v>
      </c>
      <c r="E17" s="34"/>
      <c r="F17" s="12"/>
      <c r="G17" s="12"/>
      <c r="H17" s="8"/>
      <c r="I17" s="8"/>
      <c r="J17" s="8"/>
    </row>
    <row r="18" spans="1:10" ht="26.25" customHeight="1" thickBot="1" x14ac:dyDescent="0.45">
      <c r="A18" s="21" t="s">
        <v>16</v>
      </c>
      <c r="B18" s="22"/>
      <c r="C18" s="11">
        <v>1300</v>
      </c>
      <c r="D18" s="33">
        <v>4</v>
      </c>
      <c r="E18" s="34"/>
      <c r="F18" s="12"/>
      <c r="G18" s="12"/>
      <c r="H18" s="8"/>
      <c r="I18" s="8"/>
      <c r="J18" s="8"/>
    </row>
    <row r="19" spans="1:10" ht="26.25" customHeight="1" thickBot="1" x14ac:dyDescent="0.45">
      <c r="A19" s="21" t="s">
        <v>17</v>
      </c>
      <c r="B19" s="22"/>
      <c r="C19" s="11">
        <v>700</v>
      </c>
      <c r="D19" s="33">
        <v>4</v>
      </c>
      <c r="E19" s="34"/>
      <c r="F19" s="12"/>
      <c r="G19" s="12"/>
      <c r="H19" s="8"/>
      <c r="I19" s="8"/>
      <c r="J19" s="8"/>
    </row>
    <row r="20" spans="1:10" ht="26.25" customHeight="1" thickBot="1" x14ac:dyDescent="0.45">
      <c r="A20" s="21" t="s">
        <v>21</v>
      </c>
      <c r="B20" s="22"/>
      <c r="C20" s="11">
        <v>850</v>
      </c>
      <c r="D20" s="33">
        <v>4</v>
      </c>
      <c r="E20" s="34"/>
      <c r="F20" s="12"/>
      <c r="G20" s="12"/>
      <c r="H20" s="8"/>
      <c r="I20" s="8"/>
      <c r="J20" s="8"/>
    </row>
    <row r="21" spans="1:10" ht="26.25" customHeight="1" thickBot="1" x14ac:dyDescent="0.45">
      <c r="A21" s="32" t="s">
        <v>29</v>
      </c>
      <c r="B21" s="22"/>
      <c r="C21" s="11">
        <v>400</v>
      </c>
      <c r="D21" s="33">
        <v>1</v>
      </c>
      <c r="E21" s="34"/>
      <c r="F21" s="19" t="s">
        <v>30</v>
      </c>
      <c r="G21" s="20"/>
      <c r="H21" s="20"/>
      <c r="I21" s="20"/>
      <c r="J21" s="20"/>
    </row>
    <row r="22" spans="1:10" ht="26.25" customHeight="1" thickBot="1" x14ac:dyDescent="0.45">
      <c r="A22" s="21" t="s">
        <v>18</v>
      </c>
      <c r="B22" s="22"/>
      <c r="C22" s="11">
        <v>300</v>
      </c>
      <c r="D22" s="46">
        <v>4</v>
      </c>
      <c r="E22" s="47"/>
      <c r="F22" s="12"/>
      <c r="G22" s="12"/>
      <c r="H22" s="8"/>
      <c r="I22" s="8"/>
      <c r="J22" s="8"/>
    </row>
    <row r="23" spans="1:10" ht="26.25" customHeight="1" thickBot="1" x14ac:dyDescent="0.45">
      <c r="A23" s="21" t="s">
        <v>19</v>
      </c>
      <c r="B23" s="22"/>
      <c r="C23" s="14">
        <v>300</v>
      </c>
      <c r="D23" s="23">
        <f>$D$9+$D$10+$D$11+$D$12+$G$9+$G$10+$G$11+$G$12</f>
        <v>4</v>
      </c>
      <c r="E23" s="48"/>
      <c r="F23" s="19" t="s">
        <v>24</v>
      </c>
      <c r="G23" s="20"/>
      <c r="H23" s="20"/>
      <c r="I23" s="20"/>
      <c r="J23" s="20"/>
    </row>
    <row r="24" spans="1:10" ht="30" customHeight="1" thickBot="1" x14ac:dyDescent="0.45">
      <c r="A24" s="1"/>
      <c r="B24" s="1"/>
      <c r="C24" s="26" t="s">
        <v>22</v>
      </c>
      <c r="D24" s="26"/>
      <c r="E24" s="26"/>
      <c r="F24" s="26"/>
      <c r="G24" s="26"/>
      <c r="H24" s="13" t="s">
        <v>11</v>
      </c>
      <c r="I24" s="27">
        <f>D17*C17+D18*C18+D19*C19+D20*C20+C21*D21+D22*C22+D23*C23</f>
        <v>17200</v>
      </c>
      <c r="J24" s="28"/>
    </row>
    <row r="25" spans="1:10" ht="15.75" customHeight="1" x14ac:dyDescent="0.4">
      <c r="A25" s="1"/>
      <c r="B25" s="5"/>
      <c r="C25" s="5"/>
      <c r="D25" s="1"/>
      <c r="E25" s="1"/>
      <c r="F25" s="1"/>
      <c r="G25" s="1"/>
      <c r="H25" s="1"/>
      <c r="I25" s="1"/>
      <c r="J25" s="1"/>
    </row>
    <row r="26" spans="1:10" ht="19.5" thickBot="1" x14ac:dyDescent="0.45">
      <c r="A26" s="25" t="s">
        <v>32</v>
      </c>
      <c r="B26" s="25"/>
      <c r="C26" s="25"/>
      <c r="D26" s="25"/>
      <c r="E26" s="25"/>
      <c r="F26" s="25"/>
      <c r="G26" s="25"/>
      <c r="H26" s="1"/>
      <c r="I26" s="1"/>
      <c r="J26" s="1"/>
    </row>
    <row r="27" spans="1:10" ht="26.25" customHeight="1" thickBot="1" x14ac:dyDescent="0.45">
      <c r="A27" s="21" t="s">
        <v>33</v>
      </c>
      <c r="B27" s="22"/>
      <c r="C27" s="11">
        <v>1400</v>
      </c>
      <c r="D27" s="23">
        <f>$D$9+$D$10+$D$11+$G$9+$G$10+$G$11</f>
        <v>4</v>
      </c>
      <c r="E27" s="24"/>
      <c r="F27" s="19" t="s">
        <v>27</v>
      </c>
      <c r="G27" s="20"/>
      <c r="H27" s="20"/>
      <c r="I27" s="20"/>
      <c r="J27" s="20"/>
    </row>
    <row r="28" spans="1:10" ht="30" customHeight="1" thickBot="1" x14ac:dyDescent="0.45">
      <c r="A28" s="1"/>
      <c r="B28" s="1"/>
      <c r="C28" s="26" t="s">
        <v>31</v>
      </c>
      <c r="D28" s="26"/>
      <c r="E28" s="26"/>
      <c r="F28" s="26"/>
      <c r="G28" s="26"/>
      <c r="H28" s="13" t="s">
        <v>25</v>
      </c>
      <c r="I28" s="27">
        <f>C27*D27</f>
        <v>5600</v>
      </c>
      <c r="J28" s="28"/>
    </row>
    <row r="29" spans="1:10" ht="15.75" customHeight="1" thickBot="1" x14ac:dyDescent="0.45">
      <c r="A29" s="1"/>
      <c r="B29" s="5"/>
      <c r="C29" s="4"/>
      <c r="D29" s="4"/>
      <c r="E29" s="2"/>
      <c r="F29" s="2"/>
      <c r="G29" s="2"/>
      <c r="H29" s="2"/>
      <c r="I29" s="2"/>
      <c r="J29" s="2"/>
    </row>
    <row r="30" spans="1:10" ht="37.5" customHeight="1" thickBot="1" x14ac:dyDescent="0.45">
      <c r="A30" s="1"/>
      <c r="B30" s="1"/>
      <c r="C30" s="1"/>
      <c r="D30" s="44" t="s">
        <v>26</v>
      </c>
      <c r="E30" s="44"/>
      <c r="F30" s="44"/>
      <c r="G30" s="45"/>
      <c r="H30" s="49">
        <f>I14+I24+I28</f>
        <v>27140</v>
      </c>
      <c r="I30" s="50"/>
      <c r="J30" s="51"/>
    </row>
    <row r="31" spans="1:10" x14ac:dyDescent="0.4">
      <c r="A31" s="1"/>
      <c r="B31" s="1"/>
      <c r="C31" s="1"/>
      <c r="D31" s="2"/>
      <c r="E31" s="1"/>
      <c r="F31" s="1"/>
      <c r="G31" s="1"/>
      <c r="H31" s="1"/>
      <c r="I31" s="1"/>
      <c r="J31" s="1"/>
    </row>
    <row r="32" spans="1:10" ht="30" customHeight="1" x14ac:dyDescent="0.4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4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 algorithmName="SHA-512" hashValue="QbIY1AVIKg2HGSzD1N62zfumhgFCn5bk/5GeRfZ3MCT7S7CyXVKfe3YEfP3K0doAhF3R2Jug+q7LWZnp5bZmOg==" saltValue="GfJjNTM43MO6At99ZyQZwA==" spinCount="100000" sheet="1" objects="1" scenarios="1"/>
  <mergeCells count="49">
    <mergeCell ref="A10:B10"/>
    <mergeCell ref="D10:E10"/>
    <mergeCell ref="G10:H10"/>
    <mergeCell ref="A1:J2"/>
    <mergeCell ref="B3:J3"/>
    <mergeCell ref="A4:J4"/>
    <mergeCell ref="A6:B6"/>
    <mergeCell ref="C7:E7"/>
    <mergeCell ref="F7:H7"/>
    <mergeCell ref="C8:E8"/>
    <mergeCell ref="F8:H8"/>
    <mergeCell ref="A9:B9"/>
    <mergeCell ref="D9:E9"/>
    <mergeCell ref="G9:H9"/>
    <mergeCell ref="G11:H11"/>
    <mergeCell ref="A12:B12"/>
    <mergeCell ref="F14:G14"/>
    <mergeCell ref="D12:E12"/>
    <mergeCell ref="G12:H12"/>
    <mergeCell ref="A20:B20"/>
    <mergeCell ref="D20:E20"/>
    <mergeCell ref="A21:B21"/>
    <mergeCell ref="D21:E21"/>
    <mergeCell ref="A11:B11"/>
    <mergeCell ref="D11:E11"/>
    <mergeCell ref="F21:J21"/>
    <mergeCell ref="C24:G24"/>
    <mergeCell ref="I24:J24"/>
    <mergeCell ref="I14:J14"/>
    <mergeCell ref="A16:C16"/>
    <mergeCell ref="A17:B17"/>
    <mergeCell ref="D17:E17"/>
    <mergeCell ref="A18:B18"/>
    <mergeCell ref="D18:E18"/>
    <mergeCell ref="A22:B22"/>
    <mergeCell ref="D22:E22"/>
    <mergeCell ref="A23:B23"/>
    <mergeCell ref="D23:E23"/>
    <mergeCell ref="F23:J23"/>
    <mergeCell ref="A19:B19"/>
    <mergeCell ref="D19:E19"/>
    <mergeCell ref="A26:G26"/>
    <mergeCell ref="C28:G28"/>
    <mergeCell ref="I28:J28"/>
    <mergeCell ref="D30:G30"/>
    <mergeCell ref="H30:J30"/>
    <mergeCell ref="A27:B27"/>
    <mergeCell ref="D27:E27"/>
    <mergeCell ref="F27:J27"/>
  </mergeCells>
  <phoneticPr fontI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参加費計算シート</vt:lpstr>
      <vt:lpstr>利用例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2022-04-21T05:56:19Z</cp:lastPrinted>
  <dcterms:created xsi:type="dcterms:W3CDTF">2020-02-27T07:17:31Z</dcterms:created>
  <dcterms:modified xsi:type="dcterms:W3CDTF">2022-09-23T06:30:55Z</dcterms:modified>
</cp:coreProperties>
</file>